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ziademanioit-my.sharepoint.com/personal/simona_giannetti_agenziademanio_it/Documents/Desktop/Residence/Lavorati senza fogli anni precedenti/2025/"/>
    </mc:Choice>
  </mc:AlternateContent>
  <xr:revisionPtr revIDLastSave="292" documentId="13_ncr:1_{18A0ADAB-62C3-4D51-AC34-98011FB5F4A8}" xr6:coauthVersionLast="47" xr6:coauthVersionMax="47" xr10:uidLastSave="{3E3D2FF6-204D-4B73-8C65-CB7A370B0BD9}"/>
  <bookViews>
    <workbookView xWindow="735" yWindow="735" windowWidth="31020" windowHeight="15345" xr2:uid="{00000000-000D-0000-FFFF-FFFF00000000}"/>
  </bookViews>
  <sheets>
    <sheet name="Elenco 2025" sheetId="12" r:id="rId1"/>
  </sheets>
  <definedNames>
    <definedName name="_xlnm._FilterDatabase" localSheetId="0" hidden="1">'Elenco 2025'!$A$1:$L$30</definedName>
    <definedName name="_xlnm.Print_Area" localSheetId="0">'Elenco 2025'!$A$1:$L$30</definedName>
    <definedName name="_xlnm.Print_Titles" localSheetId="0">'Elenco 2025'!$3:$4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2" l="1"/>
  <c r="L27" i="12"/>
  <c r="L8" i="12"/>
  <c r="L9" i="12"/>
  <c r="L20" i="12"/>
  <c r="L19" i="12"/>
  <c r="L11" i="12"/>
  <c r="L21" i="12"/>
  <c r="L22" i="12"/>
  <c r="L25" i="12"/>
  <c r="L12" i="12"/>
  <c r="L14" i="12"/>
  <c r="L16" i="12"/>
  <c r="L23" i="12"/>
  <c r="L7" i="12"/>
  <c r="L6" i="12"/>
  <c r="L5" i="12"/>
  <c r="L30" i="12" l="1"/>
  <c r="L28" i="12"/>
</calcChain>
</file>

<file path=xl/sharedStrings.xml><?xml version="1.0" encoding="utf-8"?>
<sst xmlns="http://schemas.openxmlformats.org/spreadsheetml/2006/main" count="142" uniqueCount="99">
  <si>
    <t>REGIONE</t>
  </si>
  <si>
    <t>INDIRIZZO</t>
  </si>
  <si>
    <t>FOGLIO</t>
  </si>
  <si>
    <t>PARTICELLA</t>
  </si>
  <si>
    <t>SUBALTERNO</t>
  </si>
  <si>
    <t>CATEGORIA</t>
  </si>
  <si>
    <t>CLASSE</t>
  </si>
  <si>
    <t>COMUNE</t>
  </si>
  <si>
    <t>A3</t>
  </si>
  <si>
    <t>A2</t>
  </si>
  <si>
    <t>da</t>
  </si>
  <si>
    <t>a</t>
  </si>
  <si>
    <t>importo locazione</t>
  </si>
  <si>
    <t>BOLZANO</t>
  </si>
  <si>
    <t>VIA ANTONIO ROSMINI 11 BOLZANO</t>
  </si>
  <si>
    <t>GENOVA</t>
  </si>
  <si>
    <t>PESCARA</t>
  </si>
  <si>
    <t>ROMA</t>
  </si>
  <si>
    <t>BOLOGNA</t>
  </si>
  <si>
    <t>CATANZARO</t>
  </si>
  <si>
    <t>TORINO</t>
  </si>
  <si>
    <t>PALERMO</t>
  </si>
  <si>
    <t>FIRENZE</t>
  </si>
  <si>
    <t>A4</t>
  </si>
  <si>
    <t>BARI</t>
  </si>
  <si>
    <t>ANCONA</t>
  </si>
  <si>
    <t>NAPOLI</t>
  </si>
  <si>
    <t>periodo</t>
  </si>
  <si>
    <t>IMPORTO CANONE MENSILE</t>
  </si>
  <si>
    <t>PIEMONTE</t>
  </si>
  <si>
    <t>MARCHE</t>
  </si>
  <si>
    <t>LAZIO</t>
  </si>
  <si>
    <t>LIGURIA</t>
  </si>
  <si>
    <t>PUGLIA</t>
  </si>
  <si>
    <t>EMILIA ROMAGNA</t>
  </si>
  <si>
    <t>CALABRIA</t>
  </si>
  <si>
    <t>TOSCANA</t>
  </si>
  <si>
    <t>FRIULI VENEZIA GIULIA</t>
  </si>
  <si>
    <t>UDINE</t>
  </si>
  <si>
    <t>CAMPANIA</t>
  </si>
  <si>
    <t>ABRUZZO</t>
  </si>
  <si>
    <t>VENETO</t>
  </si>
  <si>
    <t>TRENTINO</t>
  </si>
  <si>
    <t>SICILIA</t>
  </si>
  <si>
    <t>ELENCO IMMOBILI IN LOCAZIONE CONCESSI IN USO AI DIPENDENTI</t>
  </si>
  <si>
    <t>VIA CARDUCCI 48</t>
  </si>
  <si>
    <t>VIA MARTIRI DI CEFALONIA N 1</t>
  </si>
  <si>
    <t>A7</t>
  </si>
  <si>
    <t>U</t>
  </si>
  <si>
    <t>VIA SAN CARLO, 26</t>
  </si>
  <si>
    <t>VIA ABATE GEMMA 23</t>
  </si>
  <si>
    <t>VIA MANNELLI 169</t>
  </si>
  <si>
    <t>VIA G. CAPPONI 13</t>
  </si>
  <si>
    <t>A10</t>
  </si>
  <si>
    <t>VIALE DELLE MILIZIE 94</t>
  </si>
  <si>
    <t>VIA CASSARI 48</t>
  </si>
  <si>
    <t>NOTA: DOVE NON SONO PRESENTI I DATI CATASTALI SI TRATTA DI RESIDENCE</t>
  </si>
  <si>
    <t>STRADA COLLE SANTO SPIRITO 6</t>
  </si>
  <si>
    <t>CORSO MANTHONE' 69</t>
  </si>
  <si>
    <t>PIAZZA SALLUSTIO 24</t>
  </si>
  <si>
    <t>PIAZZA DEL COLOSSEO 4</t>
  </si>
  <si>
    <t>PICHLER</t>
  </si>
  <si>
    <t>RESIDENCE GLI ANGIOINI</t>
  </si>
  <si>
    <t>THEREAU</t>
  </si>
  <si>
    <t>MAGNANI</t>
  </si>
  <si>
    <t>VIA CESARE GUALANDI 1</t>
  </si>
  <si>
    <t>VIA GOITO 7</t>
  </si>
  <si>
    <t>BROCANTE</t>
  </si>
  <si>
    <t>VIA AURELIANA 79</t>
  </si>
  <si>
    <t>DELL'ORSI</t>
  </si>
  <si>
    <t>GIRONE</t>
  </si>
  <si>
    <t>VIA VAL CISMON 4/2</t>
  </si>
  <si>
    <t>LIRIS</t>
  </si>
  <si>
    <t>GP</t>
  </si>
  <si>
    <t>VETTORI</t>
  </si>
  <si>
    <t>ERCOLANO</t>
  </si>
  <si>
    <t>VIA DOGLIE 24</t>
  </si>
  <si>
    <t>TREVISO</t>
  </si>
  <si>
    <t>PIAZZA SAN FRANCESCO 1</t>
  </si>
  <si>
    <t>CIANI</t>
  </si>
  <si>
    <t>MACCARINELLI</t>
  </si>
  <si>
    <t>PIAZZA SALLUSTIO</t>
  </si>
  <si>
    <t>VIA SAFFI 1/B</t>
  </si>
  <si>
    <t>CAMPANELLA</t>
  </si>
  <si>
    <t>VIA DELLA PURIFICAZIONE 46</t>
  </si>
  <si>
    <t>VIA ALDINI ANTONIO 3</t>
  </si>
  <si>
    <t>ELMINO</t>
  </si>
  <si>
    <t>RESTIVO</t>
  </si>
  <si>
    <t>CORSO PALESTRO 4bis</t>
  </si>
  <si>
    <t>FONDAZIONE BALLERINI</t>
  </si>
  <si>
    <t>TAMBURRO</t>
  </si>
  <si>
    <t>SERICOLA</t>
  </si>
  <si>
    <t>UROPA</t>
  </si>
  <si>
    <t>BERLINGUER</t>
  </si>
  <si>
    <t xml:space="preserve">RT </t>
  </si>
  <si>
    <t>Importo pagato al 31/12/2025</t>
  </si>
  <si>
    <t>ODA</t>
  </si>
  <si>
    <t>ROMINO</t>
  </si>
  <si>
    <t>IMPORTO CANONI VERSATI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</si>
</sst>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#,##0.00&quot; &quot;;&quot;-&quot;#,##0.00&quot; &quot;;&quot; -&quot;00&quot; &quot;;&quot; &quot;@&quot; &quot;"/>
    <numFmt numFmtId="165" formatCode="_(* #,##0.00_);_(* \(#,##0.0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vertical="center"/>
    </xf>
    <xf numFmtId="0" fontId="7" fillId="5" borderId="0" xfId="0" applyFont="1" applyFill="1" applyAlignment="1">
      <alignment vertical="center"/>
    </xf>
    <xf numFmtId="166" fontId="10" fillId="0" borderId="1" xfId="0" applyNumberFormat="1" applyFont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</cellXfs>
  <cellStyles count="7">
    <cellStyle name="Migliaia" xfId="1" builtinId="3"/>
    <cellStyle name="Migliaia 10" xfId="3" xr:uid="{00000000-0005-0000-0000-000001000000}"/>
    <cellStyle name="Migliaia 8" xfId="4" xr:uid="{00000000-0005-0000-0000-000002000000}"/>
    <cellStyle name="Normale" xfId="0" builtinId="0"/>
    <cellStyle name="Normale 6" xfId="6" xr:uid="{00000000-0005-0000-0000-000004000000}"/>
    <cellStyle name="Normale 68" xfId="2" xr:uid="{00000000-0005-0000-0000-000005000000}"/>
    <cellStyle name="Percentual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EAEE-0DD3-48A5-A239-A3AE4C9E9B00}">
  <sheetPr>
    <pageSetUpPr fitToPage="1"/>
  </sheetPr>
  <dimension ref="A1:N32"/>
  <sheetViews>
    <sheetView tabSelected="1" zoomScale="80" zoomScaleNormal="80" workbookViewId="0">
      <selection activeCell="F18" sqref="F18"/>
    </sheetView>
  </sheetViews>
  <sheetFormatPr defaultRowHeight="27.75" customHeight="1" x14ac:dyDescent="0.25"/>
  <cols>
    <col min="1" max="1" width="12.7109375" style="8" customWidth="1"/>
    <col min="2" max="2" width="13.85546875" style="8" customWidth="1"/>
    <col min="3" max="3" width="65.42578125" style="8" customWidth="1"/>
    <col min="4" max="4" width="8.42578125" style="8" bestFit="1" customWidth="1"/>
    <col min="5" max="5" width="12.7109375" style="8" bestFit="1" customWidth="1"/>
    <col min="6" max="6" width="13.85546875" style="8" bestFit="1" customWidth="1"/>
    <col min="7" max="7" width="12" style="8" bestFit="1" customWidth="1"/>
    <col min="8" max="8" width="8.7109375" style="8" bestFit="1" customWidth="1"/>
    <col min="9" max="10" width="10.5703125" style="8" bestFit="1" customWidth="1"/>
    <col min="11" max="11" width="12.5703125" style="8" customWidth="1"/>
    <col min="12" max="12" width="20.140625" style="8" customWidth="1"/>
    <col min="13" max="13" width="29.42578125" style="8" hidden="1" customWidth="1"/>
    <col min="14" max="14" width="15.140625" style="8" hidden="1" customWidth="1"/>
    <col min="15" max="16384" width="9.140625" style="8"/>
  </cols>
  <sheetData>
    <row r="1" spans="1:14" ht="27.75" customHeight="1" x14ac:dyDescent="0.25">
      <c r="A1" s="10" t="s">
        <v>44</v>
      </c>
      <c r="D1" s="11"/>
      <c r="E1" s="11"/>
      <c r="F1" s="11"/>
      <c r="G1" s="11"/>
      <c r="H1" s="11"/>
      <c r="I1" s="11"/>
      <c r="J1" s="11"/>
      <c r="K1" s="11"/>
      <c r="L1" s="11"/>
    </row>
    <row r="2" spans="1:14" ht="27.75" customHeight="1" x14ac:dyDescent="0.25">
      <c r="A2" s="10" t="s">
        <v>95</v>
      </c>
      <c r="D2" s="11"/>
      <c r="E2" s="11"/>
      <c r="F2" s="11"/>
      <c r="G2" s="11"/>
      <c r="H2" s="11"/>
      <c r="I2" s="11"/>
      <c r="J2" s="11"/>
      <c r="K2" s="11"/>
      <c r="L2" s="11"/>
    </row>
    <row r="3" spans="1:14" ht="27.75" customHeight="1" x14ac:dyDescent="0.25">
      <c r="A3" s="20" t="s">
        <v>0</v>
      </c>
      <c r="B3" s="20" t="s">
        <v>7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27</v>
      </c>
      <c r="J3" s="20"/>
      <c r="K3" s="21" t="s">
        <v>12</v>
      </c>
      <c r="L3" s="21"/>
    </row>
    <row r="4" spans="1:14" s="9" customFormat="1" ht="36.75" customHeight="1" x14ac:dyDescent="0.25">
      <c r="A4" s="20"/>
      <c r="B4" s="20"/>
      <c r="C4" s="20"/>
      <c r="D4" s="20"/>
      <c r="E4" s="20"/>
      <c r="F4" s="20"/>
      <c r="G4" s="20"/>
      <c r="H4" s="20"/>
      <c r="I4" s="7" t="s">
        <v>10</v>
      </c>
      <c r="J4" s="7" t="s">
        <v>11</v>
      </c>
      <c r="K4" s="6" t="s">
        <v>28</v>
      </c>
      <c r="L4" s="6" t="s">
        <v>98</v>
      </c>
      <c r="N4" s="9" t="s">
        <v>96</v>
      </c>
    </row>
    <row r="5" spans="1:14" ht="27.75" customHeight="1" x14ac:dyDescent="0.25">
      <c r="A5" s="14" t="s">
        <v>40</v>
      </c>
      <c r="B5" s="1" t="s">
        <v>16</v>
      </c>
      <c r="C5" s="4" t="s">
        <v>57</v>
      </c>
      <c r="D5" s="2">
        <v>43</v>
      </c>
      <c r="E5" s="2">
        <v>537</v>
      </c>
      <c r="F5" s="2">
        <v>3</v>
      </c>
      <c r="G5" s="3" t="s">
        <v>8</v>
      </c>
      <c r="H5" s="2"/>
      <c r="I5" s="5">
        <v>45658</v>
      </c>
      <c r="J5" s="5">
        <v>45716</v>
      </c>
      <c r="K5" s="12">
        <v>650</v>
      </c>
      <c r="L5" s="13">
        <f>+K5*2</f>
        <v>1300</v>
      </c>
      <c r="M5" s="8" t="s">
        <v>91</v>
      </c>
      <c r="N5" s="8">
        <v>2025000251</v>
      </c>
    </row>
    <row r="6" spans="1:14" ht="27.75" customHeight="1" x14ac:dyDescent="0.25">
      <c r="A6" s="14" t="s">
        <v>40</v>
      </c>
      <c r="B6" s="1" t="s">
        <v>16</v>
      </c>
      <c r="C6" s="4" t="s">
        <v>58</v>
      </c>
      <c r="D6" s="2">
        <v>25</v>
      </c>
      <c r="E6" s="2">
        <v>79</v>
      </c>
      <c r="F6" s="2">
        <v>4</v>
      </c>
      <c r="G6" s="3" t="s">
        <v>23</v>
      </c>
      <c r="H6" s="2"/>
      <c r="I6" s="5">
        <v>45658</v>
      </c>
      <c r="J6" s="5">
        <v>46022</v>
      </c>
      <c r="K6" s="12">
        <v>880</v>
      </c>
      <c r="L6" s="13">
        <f>+K6*12</f>
        <v>10560</v>
      </c>
      <c r="M6" s="8" t="s">
        <v>92</v>
      </c>
      <c r="N6" s="8">
        <v>2025000192</v>
      </c>
    </row>
    <row r="7" spans="1:14" ht="27.75" customHeight="1" x14ac:dyDescent="0.25">
      <c r="A7" s="14" t="s">
        <v>35</v>
      </c>
      <c r="B7" s="1" t="s">
        <v>19</v>
      </c>
      <c r="C7" s="4" t="s">
        <v>46</v>
      </c>
      <c r="D7" s="2">
        <v>101</v>
      </c>
      <c r="E7" s="2">
        <v>1347</v>
      </c>
      <c r="F7" s="2">
        <v>8</v>
      </c>
      <c r="G7" s="3" t="s">
        <v>53</v>
      </c>
      <c r="H7" s="2" t="s">
        <v>48</v>
      </c>
      <c r="I7" s="5">
        <v>45658</v>
      </c>
      <c r="J7" s="5">
        <v>46022</v>
      </c>
      <c r="K7" s="12">
        <v>1350</v>
      </c>
      <c r="L7" s="13">
        <f>+K7*12</f>
        <v>16200</v>
      </c>
      <c r="M7" s="8" t="s">
        <v>73</v>
      </c>
      <c r="N7" s="8">
        <v>2025000183</v>
      </c>
    </row>
    <row r="8" spans="1:14" ht="27.75" customHeight="1" x14ac:dyDescent="0.25">
      <c r="A8" s="14" t="s">
        <v>39</v>
      </c>
      <c r="B8" s="1" t="s">
        <v>75</v>
      </c>
      <c r="C8" s="4" t="s">
        <v>76</v>
      </c>
      <c r="D8" s="2">
        <v>111</v>
      </c>
      <c r="E8" s="2">
        <v>2257</v>
      </c>
      <c r="F8" s="2">
        <v>12</v>
      </c>
      <c r="G8" s="3" t="s">
        <v>9</v>
      </c>
      <c r="H8" s="2">
        <v>5</v>
      </c>
      <c r="I8" s="5">
        <v>45731</v>
      </c>
      <c r="J8" s="5">
        <v>46022</v>
      </c>
      <c r="K8" s="12">
        <v>1070</v>
      </c>
      <c r="L8" s="13">
        <f>+K8*10</f>
        <v>10700</v>
      </c>
      <c r="M8" s="8" t="s">
        <v>97</v>
      </c>
      <c r="N8" s="8">
        <v>2025001064</v>
      </c>
    </row>
    <row r="9" spans="1:14" ht="27.75" customHeight="1" x14ac:dyDescent="0.25">
      <c r="A9" s="14" t="s">
        <v>39</v>
      </c>
      <c r="B9" s="1" t="s">
        <v>26</v>
      </c>
      <c r="C9" s="4" t="s">
        <v>49</v>
      </c>
      <c r="D9" s="18"/>
      <c r="E9" s="18"/>
      <c r="F9" s="18"/>
      <c r="G9" s="19"/>
      <c r="H9" s="18"/>
      <c r="I9" s="5">
        <v>45658</v>
      </c>
      <c r="J9" s="5">
        <v>46022</v>
      </c>
      <c r="K9" s="12">
        <v>2000</v>
      </c>
      <c r="L9" s="13">
        <f>+K9*12</f>
        <v>24000</v>
      </c>
      <c r="M9" s="8" t="s">
        <v>62</v>
      </c>
      <c r="N9" s="8">
        <v>202500036</v>
      </c>
    </row>
    <row r="10" spans="1:14" ht="27.75" customHeight="1" x14ac:dyDescent="0.25">
      <c r="A10" s="14" t="s">
        <v>34</v>
      </c>
      <c r="B10" s="1" t="s">
        <v>18</v>
      </c>
      <c r="C10" s="4" t="s">
        <v>66</v>
      </c>
      <c r="D10" s="18"/>
      <c r="E10" s="18"/>
      <c r="F10" s="18"/>
      <c r="G10" s="19"/>
      <c r="H10" s="18"/>
      <c r="I10" s="5">
        <v>45662</v>
      </c>
      <c r="J10" s="5">
        <v>45672</v>
      </c>
      <c r="K10" s="12">
        <v>1590</v>
      </c>
      <c r="L10" s="13">
        <v>1590</v>
      </c>
      <c r="M10" s="8" t="s">
        <v>67</v>
      </c>
    </row>
    <row r="11" spans="1:14" ht="27.75" customHeight="1" x14ac:dyDescent="0.25">
      <c r="A11" s="14" t="s">
        <v>34</v>
      </c>
      <c r="B11" s="1" t="s">
        <v>18</v>
      </c>
      <c r="C11" s="4" t="s">
        <v>65</v>
      </c>
      <c r="D11" s="2">
        <v>230</v>
      </c>
      <c r="E11" s="2">
        <v>478</v>
      </c>
      <c r="F11" s="2">
        <v>32</v>
      </c>
      <c r="G11" s="3" t="s">
        <v>9</v>
      </c>
      <c r="H11" s="2"/>
      <c r="I11" s="5">
        <v>45672</v>
      </c>
      <c r="J11" s="5">
        <v>46022</v>
      </c>
      <c r="K11" s="12">
        <v>3045</v>
      </c>
      <c r="L11" s="13">
        <f>+K11*12</f>
        <v>36540</v>
      </c>
      <c r="M11" s="8" t="s">
        <v>64</v>
      </c>
      <c r="N11" s="8">
        <v>2025000041</v>
      </c>
    </row>
    <row r="12" spans="1:14" ht="27.75" customHeight="1" x14ac:dyDescent="0.25">
      <c r="A12" s="14" t="s">
        <v>34</v>
      </c>
      <c r="B12" s="1" t="s">
        <v>18</v>
      </c>
      <c r="C12" s="4" t="s">
        <v>85</v>
      </c>
      <c r="D12" s="2">
        <v>201</v>
      </c>
      <c r="E12" s="2">
        <v>82</v>
      </c>
      <c r="F12" s="2">
        <v>60</v>
      </c>
      <c r="G12" s="3" t="s">
        <v>9</v>
      </c>
      <c r="H12" s="2">
        <v>3</v>
      </c>
      <c r="I12" s="5">
        <v>45870</v>
      </c>
      <c r="J12" s="5">
        <v>46022</v>
      </c>
      <c r="K12" s="12">
        <v>2150</v>
      </c>
      <c r="L12" s="13">
        <f>+K12*5</f>
        <v>10750</v>
      </c>
      <c r="M12" s="8" t="s">
        <v>86</v>
      </c>
      <c r="N12" s="8">
        <v>2025003089</v>
      </c>
    </row>
    <row r="13" spans="1:14" ht="38.25" x14ac:dyDescent="0.25">
      <c r="A13" s="14" t="s">
        <v>37</v>
      </c>
      <c r="B13" s="1" t="s">
        <v>38</v>
      </c>
      <c r="C13" s="4" t="s">
        <v>45</v>
      </c>
      <c r="D13" s="2">
        <v>40</v>
      </c>
      <c r="E13" s="2">
        <v>111</v>
      </c>
      <c r="F13" s="2">
        <v>29</v>
      </c>
      <c r="G13" s="3" t="s">
        <v>9</v>
      </c>
      <c r="H13" s="2">
        <v>3</v>
      </c>
      <c r="I13" s="5">
        <v>45658</v>
      </c>
      <c r="J13" s="5">
        <v>46022</v>
      </c>
      <c r="K13" s="12">
        <v>1550</v>
      </c>
      <c r="L13" s="13">
        <f>+K13*12</f>
        <v>18600</v>
      </c>
      <c r="M13" s="8" t="s">
        <v>63</v>
      </c>
      <c r="N13" s="8">
        <v>2025000037</v>
      </c>
    </row>
    <row r="14" spans="1:14" ht="27.75" customHeight="1" x14ac:dyDescent="0.25">
      <c r="A14" s="14" t="s">
        <v>31</v>
      </c>
      <c r="B14" s="1" t="s">
        <v>17</v>
      </c>
      <c r="C14" s="4" t="s">
        <v>68</v>
      </c>
      <c r="D14" s="2">
        <v>473</v>
      </c>
      <c r="E14" s="2">
        <v>143</v>
      </c>
      <c r="F14" s="2">
        <v>18</v>
      </c>
      <c r="G14" s="3" t="s">
        <v>9</v>
      </c>
      <c r="H14" s="2">
        <v>3</v>
      </c>
      <c r="I14" s="5">
        <v>45658</v>
      </c>
      <c r="J14" s="5">
        <v>46022</v>
      </c>
      <c r="K14" s="12">
        <v>2200</v>
      </c>
      <c r="L14" s="13">
        <f>+K14*12</f>
        <v>26400</v>
      </c>
      <c r="M14" s="8" t="s">
        <v>69</v>
      </c>
      <c r="N14" s="8">
        <v>2025000042</v>
      </c>
    </row>
    <row r="15" spans="1:14" ht="27.75" customHeight="1" x14ac:dyDescent="0.25">
      <c r="A15" s="14" t="s">
        <v>31</v>
      </c>
      <c r="B15" s="1" t="s">
        <v>17</v>
      </c>
      <c r="C15" s="4" t="s">
        <v>52</v>
      </c>
      <c r="D15" s="2">
        <v>903</v>
      </c>
      <c r="E15" s="2">
        <v>403</v>
      </c>
      <c r="F15" s="2">
        <v>51</v>
      </c>
      <c r="G15" s="3" t="s">
        <v>8</v>
      </c>
      <c r="H15" s="2">
        <v>3</v>
      </c>
      <c r="I15" s="5">
        <v>45658</v>
      </c>
      <c r="J15" s="5">
        <v>45869</v>
      </c>
      <c r="K15" s="12">
        <v>1550</v>
      </c>
      <c r="L15" s="13">
        <v>10850</v>
      </c>
      <c r="M15" s="8" t="s">
        <v>90</v>
      </c>
      <c r="N15" s="8">
        <v>2025000179</v>
      </c>
    </row>
    <row r="16" spans="1:14" ht="27.75" customHeight="1" x14ac:dyDescent="0.25">
      <c r="A16" s="14" t="s">
        <v>31</v>
      </c>
      <c r="B16" s="1" t="s">
        <v>17</v>
      </c>
      <c r="C16" s="4" t="s">
        <v>84</v>
      </c>
      <c r="D16" s="2">
        <v>479</v>
      </c>
      <c r="E16" s="2">
        <v>140</v>
      </c>
      <c r="F16" s="2">
        <v>9</v>
      </c>
      <c r="G16" s="3" t="s">
        <v>9</v>
      </c>
      <c r="H16" s="2"/>
      <c r="I16" s="5">
        <v>45823</v>
      </c>
      <c r="J16" s="5">
        <v>46022</v>
      </c>
      <c r="K16" s="12">
        <v>2300</v>
      </c>
      <c r="L16" s="13">
        <f>+K16*7</f>
        <v>16100</v>
      </c>
      <c r="M16" s="8" t="s">
        <v>93</v>
      </c>
      <c r="N16" s="8">
        <v>2025002458</v>
      </c>
    </row>
    <row r="17" spans="1:14" ht="27.75" customHeight="1" x14ac:dyDescent="0.25">
      <c r="A17" s="14" t="s">
        <v>31</v>
      </c>
      <c r="B17" s="1" t="s">
        <v>17</v>
      </c>
      <c r="C17" s="4" t="s">
        <v>54</v>
      </c>
      <c r="D17" s="2">
        <v>402</v>
      </c>
      <c r="E17" s="2">
        <v>27</v>
      </c>
      <c r="F17" s="2">
        <v>62</v>
      </c>
      <c r="G17" s="3" t="s">
        <v>8</v>
      </c>
      <c r="H17" s="2"/>
      <c r="I17" s="5">
        <v>45658</v>
      </c>
      <c r="J17" s="5">
        <v>45808</v>
      </c>
      <c r="K17" s="12">
        <v>2000</v>
      </c>
      <c r="L17" s="13">
        <v>9333</v>
      </c>
      <c r="M17" s="8" t="s">
        <v>87</v>
      </c>
      <c r="N17" s="8">
        <v>2025000199</v>
      </c>
    </row>
    <row r="18" spans="1:14" ht="27.75" customHeight="1" x14ac:dyDescent="0.25">
      <c r="A18" s="14" t="s">
        <v>31</v>
      </c>
      <c r="B18" s="1" t="s">
        <v>17</v>
      </c>
      <c r="C18" s="4" t="s">
        <v>54</v>
      </c>
      <c r="D18" s="2">
        <v>402</v>
      </c>
      <c r="E18" s="2">
        <v>27</v>
      </c>
      <c r="F18" s="2">
        <v>62</v>
      </c>
      <c r="G18" s="3" t="s">
        <v>8</v>
      </c>
      <c r="H18" s="2"/>
      <c r="I18" s="5">
        <v>45809</v>
      </c>
      <c r="J18" s="5">
        <v>46022</v>
      </c>
      <c r="K18" s="12">
        <v>2100</v>
      </c>
      <c r="L18" s="13">
        <v>13820</v>
      </c>
      <c r="M18" s="8" t="s">
        <v>87</v>
      </c>
    </row>
    <row r="19" spans="1:14" ht="27.75" customHeight="1" x14ac:dyDescent="0.25">
      <c r="A19" s="14" t="s">
        <v>31</v>
      </c>
      <c r="B19" s="1" t="s">
        <v>17</v>
      </c>
      <c r="C19" s="4" t="s">
        <v>59</v>
      </c>
      <c r="D19" s="2">
        <v>473</v>
      </c>
      <c r="E19" s="2">
        <v>165</v>
      </c>
      <c r="F19" s="2">
        <v>545</v>
      </c>
      <c r="G19" s="3" t="s">
        <v>9</v>
      </c>
      <c r="H19" s="2">
        <v>1</v>
      </c>
      <c r="I19" s="5">
        <v>45658</v>
      </c>
      <c r="J19" s="5">
        <v>45838</v>
      </c>
      <c r="K19" s="12">
        <v>2640</v>
      </c>
      <c r="L19" s="13">
        <f>+K19*6</f>
        <v>15840</v>
      </c>
      <c r="M19" s="8" t="s">
        <v>81</v>
      </c>
      <c r="N19" s="8">
        <v>2025000198</v>
      </c>
    </row>
    <row r="20" spans="1:14" ht="27.75" customHeight="1" x14ac:dyDescent="0.25">
      <c r="A20" s="14" t="s">
        <v>31</v>
      </c>
      <c r="B20" s="1" t="s">
        <v>17</v>
      </c>
      <c r="C20" s="4" t="s">
        <v>59</v>
      </c>
      <c r="D20" s="2">
        <v>473</v>
      </c>
      <c r="E20" s="2">
        <v>165</v>
      </c>
      <c r="F20" s="2">
        <v>545</v>
      </c>
      <c r="G20" s="3" t="s">
        <v>9</v>
      </c>
      <c r="H20" s="2">
        <v>1</v>
      </c>
      <c r="I20" s="5">
        <v>45839</v>
      </c>
      <c r="J20" s="5">
        <v>46022</v>
      </c>
      <c r="K20" s="12">
        <v>2884</v>
      </c>
      <c r="L20" s="13">
        <f>+K20*6</f>
        <v>17304</v>
      </c>
      <c r="M20" s="8" t="s">
        <v>81</v>
      </c>
    </row>
    <row r="21" spans="1:14" ht="27.75" customHeight="1" x14ac:dyDescent="0.25">
      <c r="A21" s="14" t="s">
        <v>31</v>
      </c>
      <c r="B21" s="1" t="s">
        <v>17</v>
      </c>
      <c r="C21" s="4" t="s">
        <v>60</v>
      </c>
      <c r="D21" s="2">
        <v>508</v>
      </c>
      <c r="E21" s="2">
        <v>8</v>
      </c>
      <c r="F21" s="2">
        <v>13</v>
      </c>
      <c r="G21" s="3" t="s">
        <v>9</v>
      </c>
      <c r="H21" s="2"/>
      <c r="I21" s="5">
        <v>45658</v>
      </c>
      <c r="J21" s="5">
        <v>46022</v>
      </c>
      <c r="K21" s="12">
        <v>2800</v>
      </c>
      <c r="L21" s="13">
        <f>+K21*12</f>
        <v>33600</v>
      </c>
      <c r="M21" s="8" t="s">
        <v>80</v>
      </c>
      <c r="N21" s="8">
        <v>2025000195</v>
      </c>
    </row>
    <row r="22" spans="1:14" ht="27.75" customHeight="1" x14ac:dyDescent="0.25">
      <c r="A22" s="14" t="s">
        <v>32</v>
      </c>
      <c r="B22" s="1" t="s">
        <v>15</v>
      </c>
      <c r="C22" s="4" t="s">
        <v>71</v>
      </c>
      <c r="D22" s="2">
        <v>10</v>
      </c>
      <c r="E22" s="2">
        <v>185</v>
      </c>
      <c r="F22" s="2">
        <v>3</v>
      </c>
      <c r="G22" s="3" t="s">
        <v>47</v>
      </c>
      <c r="H22" s="2">
        <v>3</v>
      </c>
      <c r="I22" s="5">
        <v>45658</v>
      </c>
      <c r="J22" s="5">
        <v>46022</v>
      </c>
      <c r="K22" s="12">
        <v>2265</v>
      </c>
      <c r="L22" s="13">
        <f>+K22*12</f>
        <v>27180</v>
      </c>
      <c r="M22" s="8" t="s">
        <v>72</v>
      </c>
      <c r="N22" s="8">
        <v>2025000047</v>
      </c>
    </row>
    <row r="23" spans="1:14" ht="27.75" customHeight="1" x14ac:dyDescent="0.25">
      <c r="A23" s="14" t="s">
        <v>30</v>
      </c>
      <c r="B23" s="1" t="s">
        <v>25</v>
      </c>
      <c r="C23" s="4" t="s">
        <v>82</v>
      </c>
      <c r="D23" s="2">
        <v>7</v>
      </c>
      <c r="E23" s="2">
        <v>94</v>
      </c>
      <c r="F23" s="2">
        <v>37</v>
      </c>
      <c r="G23" s="3" t="s">
        <v>9</v>
      </c>
      <c r="H23" s="2">
        <v>4</v>
      </c>
      <c r="I23" s="5">
        <v>45717</v>
      </c>
      <c r="J23" s="5">
        <v>46022</v>
      </c>
      <c r="K23" s="12">
        <v>1800</v>
      </c>
      <c r="L23" s="13">
        <f>+K23*10</f>
        <v>18000</v>
      </c>
      <c r="M23" s="8" t="s">
        <v>83</v>
      </c>
      <c r="N23" s="8">
        <v>2025000986</v>
      </c>
    </row>
    <row r="24" spans="1:14" ht="27.75" customHeight="1" x14ac:dyDescent="0.25">
      <c r="A24" s="14" t="s">
        <v>29</v>
      </c>
      <c r="B24" s="1" t="s">
        <v>20</v>
      </c>
      <c r="C24" s="4" t="s">
        <v>88</v>
      </c>
      <c r="D24" s="2">
        <v>1220</v>
      </c>
      <c r="E24" s="2">
        <v>39</v>
      </c>
      <c r="F24" s="2">
        <v>20</v>
      </c>
      <c r="G24" s="3" t="s">
        <v>9</v>
      </c>
      <c r="H24" s="2">
        <v>2</v>
      </c>
      <c r="I24" s="5">
        <v>45870</v>
      </c>
      <c r="J24" s="5">
        <v>46022</v>
      </c>
      <c r="K24" s="12">
        <v>1850</v>
      </c>
      <c r="L24" s="13">
        <v>9250</v>
      </c>
      <c r="M24" s="8" t="s">
        <v>89</v>
      </c>
      <c r="N24" s="8">
        <v>2025002976</v>
      </c>
    </row>
    <row r="25" spans="1:14" ht="27.75" customHeight="1" x14ac:dyDescent="0.25">
      <c r="A25" s="14" t="s">
        <v>33</v>
      </c>
      <c r="B25" s="1" t="s">
        <v>24</v>
      </c>
      <c r="C25" s="4" t="s">
        <v>50</v>
      </c>
      <c r="D25" s="2">
        <v>93</v>
      </c>
      <c r="E25" s="2">
        <v>128</v>
      </c>
      <c r="F25" s="2">
        <v>9</v>
      </c>
      <c r="G25" s="3" t="s">
        <v>9</v>
      </c>
      <c r="H25" s="2">
        <v>7</v>
      </c>
      <c r="I25" s="5">
        <v>45658</v>
      </c>
      <c r="J25" s="5">
        <v>46022</v>
      </c>
      <c r="K25" s="12">
        <v>1700</v>
      </c>
      <c r="L25" s="13">
        <f>+K25*12</f>
        <v>20400</v>
      </c>
      <c r="M25" s="8" t="s">
        <v>70</v>
      </c>
      <c r="N25" s="8">
        <v>2025000045</v>
      </c>
    </row>
    <row r="26" spans="1:14" ht="27.75" customHeight="1" x14ac:dyDescent="0.25">
      <c r="A26" s="14" t="s">
        <v>43</v>
      </c>
      <c r="B26" s="1" t="s">
        <v>21</v>
      </c>
      <c r="C26" s="4" t="s">
        <v>55</v>
      </c>
      <c r="D26" s="2">
        <v>129</v>
      </c>
      <c r="E26" s="2">
        <v>1066</v>
      </c>
      <c r="F26" s="2">
        <v>36</v>
      </c>
      <c r="G26" s="3" t="s">
        <v>8</v>
      </c>
      <c r="H26" s="2">
        <v>6</v>
      </c>
      <c r="I26" s="5">
        <v>45658</v>
      </c>
      <c r="J26" s="5">
        <v>46022</v>
      </c>
      <c r="K26" s="12">
        <v>1500</v>
      </c>
      <c r="L26" s="13">
        <v>18000</v>
      </c>
      <c r="M26" s="8" t="s">
        <v>94</v>
      </c>
      <c r="N26" s="8">
        <v>2025000200</v>
      </c>
    </row>
    <row r="27" spans="1:14" ht="27.75" customHeight="1" x14ac:dyDescent="0.25">
      <c r="A27" s="14" t="s">
        <v>36</v>
      </c>
      <c r="B27" s="1" t="s">
        <v>22</v>
      </c>
      <c r="C27" s="4" t="s">
        <v>51</v>
      </c>
      <c r="D27" s="2">
        <v>80</v>
      </c>
      <c r="E27" s="2">
        <v>593</v>
      </c>
      <c r="F27" s="2">
        <v>12</v>
      </c>
      <c r="G27" s="3" t="s">
        <v>8</v>
      </c>
      <c r="H27" s="2">
        <v>4</v>
      </c>
      <c r="I27" s="5">
        <v>45658</v>
      </c>
      <c r="J27" s="5">
        <v>46022</v>
      </c>
      <c r="K27" s="12">
        <v>2100</v>
      </c>
      <c r="L27" s="13">
        <f>+K27*12</f>
        <v>25200</v>
      </c>
      <c r="M27" s="8" t="s">
        <v>74</v>
      </c>
      <c r="N27" s="8">
        <v>2025000185</v>
      </c>
    </row>
    <row r="28" spans="1:14" ht="27.75" customHeight="1" x14ac:dyDescent="0.25">
      <c r="A28" s="14" t="s">
        <v>42</v>
      </c>
      <c r="B28" s="1" t="s">
        <v>13</v>
      </c>
      <c r="C28" s="4" t="s">
        <v>14</v>
      </c>
      <c r="D28" s="2">
        <v>3</v>
      </c>
      <c r="E28" s="2">
        <v>1172</v>
      </c>
      <c r="F28" s="2">
        <v>13</v>
      </c>
      <c r="G28" s="3" t="s">
        <v>9</v>
      </c>
      <c r="H28" s="2">
        <v>3</v>
      </c>
      <c r="I28" s="5">
        <v>45658</v>
      </c>
      <c r="J28" s="5">
        <v>46022</v>
      </c>
      <c r="K28" s="12">
        <v>1100</v>
      </c>
      <c r="L28" s="13">
        <f>+K28*12</f>
        <v>13200</v>
      </c>
      <c r="M28" s="8" t="s">
        <v>61</v>
      </c>
      <c r="N28" s="8">
        <v>2025000003</v>
      </c>
    </row>
    <row r="29" spans="1:14" ht="27.75" customHeight="1" x14ac:dyDescent="0.25">
      <c r="A29" s="14" t="s">
        <v>41</v>
      </c>
      <c r="B29" s="1" t="s">
        <v>77</v>
      </c>
      <c r="C29" s="4" t="s">
        <v>78</v>
      </c>
      <c r="D29" s="2">
        <v>3</v>
      </c>
      <c r="E29" s="2">
        <v>942</v>
      </c>
      <c r="F29" s="2">
        <v>8</v>
      </c>
      <c r="G29" s="3" t="s">
        <v>9</v>
      </c>
      <c r="H29" s="2">
        <v>5</v>
      </c>
      <c r="I29" s="5">
        <v>45703</v>
      </c>
      <c r="J29" s="5">
        <v>46022</v>
      </c>
      <c r="K29" s="12">
        <v>2500</v>
      </c>
      <c r="L29" s="13">
        <v>26250</v>
      </c>
      <c r="M29" s="8" t="s">
        <v>79</v>
      </c>
      <c r="N29" s="8">
        <v>2025000814</v>
      </c>
    </row>
    <row r="30" spans="1:14" ht="27.75" customHeight="1" x14ac:dyDescent="0.25">
      <c r="A30" s="16" t="s">
        <v>56</v>
      </c>
      <c r="L30" s="17">
        <f>SUM(L5:L29)</f>
        <v>430967</v>
      </c>
    </row>
    <row r="32" spans="1:14" ht="27.75" customHeight="1" x14ac:dyDescent="0.25">
      <c r="L32" s="15"/>
    </row>
  </sheetData>
  <sortState xmlns:xlrd2="http://schemas.microsoft.com/office/spreadsheetml/2017/richdata2" ref="A5:N29">
    <sortCondition ref="A5:A29"/>
    <sortCondition ref="B5:B29"/>
  </sortState>
  <mergeCells count="10">
    <mergeCell ref="G3:G4"/>
    <mergeCell ref="H3:H4"/>
    <mergeCell ref="I3:J3"/>
    <mergeCell ref="K3:L3"/>
    <mergeCell ref="A3:A4"/>
    <mergeCell ref="B3:B4"/>
    <mergeCell ref="C3:C4"/>
    <mergeCell ref="D3:D4"/>
    <mergeCell ref="E3:E4"/>
    <mergeCell ref="F3:F4"/>
  </mergeCells>
  <printOptions horizontalCentered="1"/>
  <pageMargins left="0.19685039370078741" right="0.19685039370078741" top="0.39370078740157483" bottom="0.39370078740157483" header="0.31496062992125984" footer="0.19685039370078741"/>
  <pageSetup paperSize="9" scale="60" orientation="landscape" r:id="rId1"/>
  <headerFooter>
    <oddFooter>&amp;L_x000D_&amp;1#&amp;"Calibri"&amp;10&amp;K000000 Uso interno &amp;R&amp;"Arial,Normale"&amp;P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 2025</vt:lpstr>
      <vt:lpstr>'Elenco 2025'!Area_stampa</vt:lpstr>
      <vt:lpstr>'Elenco 2025'!Titoli_stampa</vt:lpstr>
    </vt:vector>
  </TitlesOfParts>
  <Company>Ministero dell'Economia e della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lkerls82c56z100e</dc:creator>
  <cp:lastModifiedBy>GIANNETTI SIMONA</cp:lastModifiedBy>
  <cp:lastPrinted>2026-02-13T11:48:25Z</cp:lastPrinted>
  <dcterms:created xsi:type="dcterms:W3CDTF">2017-02-17T09:33:22Z</dcterms:created>
  <dcterms:modified xsi:type="dcterms:W3CDTF">2026-02-13T11:52:44Z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b14960f3-9742-49c5-8107-5d9e4c35dc14_Enabled">
    <vt:lpwstr>true</vt:lpwstr>
  </property>
  <property fmtid="{D5CDD505-2E9C-101B-9397-08002B2CF9AE}" pid="5" name="MSIP_Label_b14960f3-9742-49c5-8107-5d9e4c35dc14_SetDate">
    <vt:lpwstr>2025-02-20T13:42:17Z</vt:lpwstr>
  </property>
  <property fmtid="{D5CDD505-2E9C-101B-9397-08002B2CF9AE}" pid="6" name="MSIP_Label_b14960f3-9742-49c5-8107-5d9e4c35dc14_Method">
    <vt:lpwstr>Standard</vt:lpwstr>
  </property>
  <property fmtid="{D5CDD505-2E9C-101B-9397-08002B2CF9AE}" pid="7" name="MSIP_Label_b14960f3-9742-49c5-8107-5d9e4c35dc14_Name">
    <vt:lpwstr>Uso interno - Non cifrato</vt:lpwstr>
  </property>
  <property fmtid="{D5CDD505-2E9C-101B-9397-08002B2CF9AE}" pid="8" name="MSIP_Label_b14960f3-9742-49c5-8107-5d9e4c35dc14_SiteId">
    <vt:lpwstr>5c13bf6f-11aa-44a8-aac0-fc5ed659c30a</vt:lpwstr>
  </property>
  <property fmtid="{D5CDD505-2E9C-101B-9397-08002B2CF9AE}" pid="9" name="MSIP_Label_b14960f3-9742-49c5-8107-5d9e4c35dc14_ActionId">
    <vt:lpwstr>5064f1a4-43dc-4633-bd29-85ce09052c1f</vt:lpwstr>
  </property>
  <property fmtid="{D5CDD505-2E9C-101B-9397-08002B2CF9AE}" pid="10" name="MSIP_Label_b14960f3-9742-49c5-8107-5d9e4c35dc14_ContentBits">
    <vt:lpwstr>3</vt:lpwstr>
  </property>
</Properties>
</file>