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6.130.36.37\servizitecnici\Lavori\Ricostruzione_sisma 2016\APPALTO INTEGRATO\3-FIASTRA\Documenti da caricare\"/>
    </mc:Choice>
  </mc:AlternateContent>
  <bookViews>
    <workbookView xWindow="0" yWindow="0" windowWidth="19200" windowHeight="6900"/>
  </bookViews>
  <sheets>
    <sheet name="Foglio1" sheetId="2" r:id="rId1"/>
  </sheets>
  <calcPr calcId="162913"/>
</workbook>
</file>

<file path=xl/calcChain.xml><?xml version="1.0" encoding="utf-8"?>
<calcChain xmlns="http://schemas.openxmlformats.org/spreadsheetml/2006/main">
  <c r="E5" i="2" l="1"/>
  <c r="F3" i="2" l="1"/>
  <c r="H3" i="2" s="1"/>
  <c r="F4" i="2"/>
  <c r="H4" i="2" l="1"/>
  <c r="G6" i="2" l="1"/>
  <c r="D5" i="2"/>
  <c r="F5" i="2" l="1"/>
  <c r="G7" i="2" s="1"/>
</calcChain>
</file>

<file path=xl/sharedStrings.xml><?xml version="1.0" encoding="utf-8"?>
<sst xmlns="http://schemas.openxmlformats.org/spreadsheetml/2006/main" count="17" uniqueCount="16">
  <si>
    <t>Prestazione</t>
  </si>
  <si>
    <t>modalità di appalto</t>
  </si>
  <si>
    <t>a corpo</t>
  </si>
  <si>
    <t>Importo lordo (A)</t>
  </si>
  <si>
    <t>importo soggetto a ribasso
 (C=A-B)</t>
  </si>
  <si>
    <t>oneri della sicurezza non soggetti a ribasso 
(B)</t>
  </si>
  <si>
    <t>ribasso offerto (%)
(D)</t>
  </si>
  <si>
    <t>importo ribassato compresi oneri della sicurezza
(E=C*(100-D)/100+B)</t>
  </si>
  <si>
    <t>Descrizione</t>
  </si>
  <si>
    <t>Principale:
Lavori</t>
  </si>
  <si>
    <t>IMPORTO TOTALE RIBASSATO</t>
  </si>
  <si>
    <t>Lavori di demolizione e ricostruzione</t>
  </si>
  <si>
    <t xml:space="preserve">Secondaria:
Servizio progettazione </t>
  </si>
  <si>
    <t>Servizio di progettazione esecutiva in BIM</t>
  </si>
  <si>
    <t>RIBASSO UNICO (%)</t>
  </si>
  <si>
    <r>
      <rPr>
        <b/>
        <sz val="16"/>
        <color theme="1"/>
        <rFont val="Calibri"/>
        <family val="2"/>
        <scheme val="minor"/>
      </rPr>
      <t>ULTERIORI ELEMENTI OFFERTA ECONOMICA
Procedura negoziata ai sensi dell’art. 4 co. 1 lett. b) dell’Ordinanza speciale n. 27 del 14 ottobre 2021, per l’affidamento congiunto della progettazione esecutiva ed esecuzione lavori relativi per la realizzazione della nuova Caserma dell’Arma dei Carabinieri sita nel Comune di Fiastra (MC) codice scheda MCB0239</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</si>
</sst>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410]\ * #,##0.00_-;\-[$€-410]\ * #,##0.00_-;_-[$€-410]\ * &quot;-&quot;??_-;_-@_-"/>
    <numFmt numFmtId="165" formatCode="_-* #,##0.00\ [$€-410]_-;\-* #,##0.00\ [$€-410]_-;_-* &quot;-&quot;??\ [$€-410]_-;_-@_-"/>
  </numFmts>
  <fonts count="4"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99"/>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7">
    <xf numFmtId="0" fontId="0" fillId="0" borderId="0" xfId="0"/>
    <xf numFmtId="0" fontId="0" fillId="0" borderId="0" xfId="0" applyAlignment="1">
      <alignment horizontal="left" vertical="center" wrapText="1"/>
    </xf>
    <xf numFmtId="164" fontId="1" fillId="0" borderId="0" xfId="0" applyNumberFormat="1" applyFont="1" applyAlignment="1">
      <alignment vertical="center"/>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164" fontId="1" fillId="0" borderId="10" xfId="0" applyNumberFormat="1" applyFont="1" applyBorder="1" applyAlignment="1">
      <alignment vertical="center"/>
    </xf>
    <xf numFmtId="164" fontId="1" fillId="0" borderId="11" xfId="0" applyNumberFormat="1" applyFont="1" applyBorder="1" applyAlignment="1">
      <alignment vertical="center"/>
    </xf>
    <xf numFmtId="165" fontId="0" fillId="0" borderId="0" xfId="0" applyNumberFormat="1"/>
    <xf numFmtId="0" fontId="0" fillId="0" borderId="5" xfId="0" applyBorder="1" applyAlignment="1">
      <alignment horizontal="center" vertical="center"/>
    </xf>
    <xf numFmtId="164" fontId="0" fillId="0" borderId="5" xfId="0" applyNumberFormat="1" applyBorder="1" applyAlignment="1">
      <alignment vertical="center"/>
    </xf>
    <xf numFmtId="2" fontId="1" fillId="2" borderId="5" xfId="0" applyNumberFormat="1" applyFont="1" applyFill="1" applyBorder="1" applyAlignment="1" applyProtection="1">
      <alignment horizontal="center" vertical="center"/>
      <protection locked="0"/>
    </xf>
    <xf numFmtId="164" fontId="0" fillId="0" borderId="6" xfId="0" applyNumberFormat="1" applyBorder="1" applyAlignment="1">
      <alignment vertical="center"/>
    </xf>
    <xf numFmtId="0" fontId="1" fillId="0" borderId="4" xfId="0" applyFont="1"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2" fontId="2" fillId="4" borderId="1" xfId="0" applyNumberFormat="1" applyFont="1" applyFill="1" applyBorder="1" applyAlignment="1">
      <alignment horizontal="right" vertical="center"/>
    </xf>
    <xf numFmtId="2" fontId="2" fillId="4" borderId="3" xfId="0" applyNumberFormat="1" applyFont="1" applyFill="1" applyBorder="1" applyAlignment="1">
      <alignment horizontal="righ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2" fontId="2" fillId="3" borderId="7" xfId="0" applyNumberFormat="1" applyFont="1" applyFill="1" applyBorder="1" applyAlignment="1">
      <alignment horizontal="center" vertical="center"/>
    </xf>
    <xf numFmtId="2" fontId="2" fillId="3" borderId="9" xfId="0" applyNumberFormat="1" applyFont="1" applyFill="1" applyBorder="1" applyAlignment="1">
      <alignment horizontal="center" vertical="center"/>
    </xf>
    <xf numFmtId="2" fontId="2" fillId="3" borderId="8"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2" fillId="3" borderId="3" xfId="0" applyNumberFormat="1" applyFont="1" applyFill="1"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abSelected="1" zoomScale="55" zoomScaleNormal="55" workbookViewId="0">
      <selection activeCell="G15" sqref="G15"/>
    </sheetView>
  </sheetViews>
  <sheetFormatPr defaultRowHeight="15" x14ac:dyDescent="0.25"/>
  <cols>
    <col min="1" max="1" width="25.5703125" customWidth="1"/>
    <col min="2" max="2" width="49.28515625" customWidth="1"/>
    <col min="3" max="3" width="12.5703125" customWidth="1"/>
    <col min="4" max="4" width="26.7109375" customWidth="1"/>
    <col min="5" max="5" width="20.7109375" customWidth="1"/>
    <col min="6" max="6" width="30.7109375" customWidth="1"/>
    <col min="7" max="7" width="20.7109375" customWidth="1"/>
    <col min="8" max="8" width="24.28515625" customWidth="1"/>
  </cols>
  <sheetData>
    <row r="1" spans="1:8" ht="87.75" customHeight="1" thickBot="1" x14ac:dyDescent="0.3">
      <c r="A1" s="19" t="s">
        <v>15</v>
      </c>
      <c r="B1" s="20"/>
      <c r="C1" s="20"/>
      <c r="D1" s="20"/>
      <c r="E1" s="20"/>
      <c r="F1" s="20"/>
      <c r="G1" s="20"/>
      <c r="H1" s="21"/>
    </row>
    <row r="2" spans="1:8" ht="81" customHeight="1" thickBot="1" x14ac:dyDescent="0.3">
      <c r="A2" s="3" t="s">
        <v>0</v>
      </c>
      <c r="B2" s="4" t="s">
        <v>8</v>
      </c>
      <c r="C2" s="4" t="s">
        <v>1</v>
      </c>
      <c r="D2" s="4" t="s">
        <v>3</v>
      </c>
      <c r="E2" s="4" t="s">
        <v>5</v>
      </c>
      <c r="F2" s="4" t="s">
        <v>4</v>
      </c>
      <c r="G2" s="4" t="s">
        <v>6</v>
      </c>
      <c r="H2" s="5" t="s">
        <v>7</v>
      </c>
    </row>
    <row r="3" spans="1:8" ht="66.599999999999994" customHeight="1" thickBot="1" x14ac:dyDescent="0.3">
      <c r="A3" s="13" t="s">
        <v>9</v>
      </c>
      <c r="B3" s="9" t="s">
        <v>11</v>
      </c>
      <c r="C3" s="9" t="s">
        <v>2</v>
      </c>
      <c r="D3" s="10">
        <v>2548207.77</v>
      </c>
      <c r="E3" s="10">
        <v>98324.160000000003</v>
      </c>
      <c r="F3" s="10">
        <f>D3-E3</f>
        <v>2449883.61</v>
      </c>
      <c r="G3" s="11"/>
      <c r="H3" s="12">
        <f>F3*(100-G3)/100+E3</f>
        <v>2548207.77</v>
      </c>
    </row>
    <row r="4" spans="1:8" ht="89.45" customHeight="1" thickBot="1" x14ac:dyDescent="0.3">
      <c r="A4" s="13" t="s">
        <v>12</v>
      </c>
      <c r="B4" s="9" t="s">
        <v>13</v>
      </c>
      <c r="C4" s="9" t="s">
        <v>2</v>
      </c>
      <c r="D4" s="10">
        <v>79578.92</v>
      </c>
      <c r="E4" s="10"/>
      <c r="F4" s="10">
        <f>D4-E4</f>
        <v>79578.92</v>
      </c>
      <c r="G4" s="11"/>
      <c r="H4" s="12">
        <f>F4*(100-G4)/100+E4</f>
        <v>79578.92</v>
      </c>
    </row>
    <row r="5" spans="1:8" ht="15.75" thickBot="1" x14ac:dyDescent="0.3">
      <c r="B5" s="1"/>
      <c r="D5" s="6">
        <f>SUM(D3:D4)</f>
        <v>2627786.69</v>
      </c>
      <c r="E5" s="6">
        <f>SUM(E3:E4)</f>
        <v>98324.160000000003</v>
      </c>
      <c r="F5" s="7">
        <f>SUM(F3:F4)</f>
        <v>2529462.5299999998</v>
      </c>
      <c r="G5" s="2"/>
    </row>
    <row r="6" spans="1:8" ht="51.6" customHeight="1" thickBot="1" x14ac:dyDescent="0.3">
      <c r="B6" s="1"/>
      <c r="D6" s="22" t="s">
        <v>10</v>
      </c>
      <c r="E6" s="23"/>
      <c r="F6" s="24"/>
      <c r="G6" s="25">
        <f>SUM(H3:H4)</f>
        <v>2627786.69</v>
      </c>
      <c r="H6" s="26"/>
    </row>
    <row r="7" spans="1:8" ht="19.5" thickBot="1" x14ac:dyDescent="0.3">
      <c r="B7" s="1"/>
      <c r="D7" s="14" t="s">
        <v>14</v>
      </c>
      <c r="E7" s="15"/>
      <c r="F7" s="16"/>
      <c r="G7" s="17">
        <f>(F5-(G6-E5))/F5*100</f>
        <v>0</v>
      </c>
      <c r="H7" s="18"/>
    </row>
    <row r="9" spans="1:8" x14ac:dyDescent="0.25">
      <c r="F9" s="8"/>
    </row>
  </sheetData>
  <sheetProtection algorithmName="SHA-512" hashValue="1Gjx/fot99IXmaohc7goJs8vy6RzJWuvhuttwsSzGUQQtDgzcGu3eiUGxmWQ3iYwOsHARP59I1YX4XaSz31i/A==" saltValue="YDTx4E3vTjnX0FQQo6NKGw==" spinCount="100000" sheet="1" objects="1" scenarios="1"/>
  <mergeCells count="5">
    <mergeCell ref="D7:F7"/>
    <mergeCell ref="G7:H7"/>
    <mergeCell ref="A1:H1"/>
    <mergeCell ref="D6:F6"/>
    <mergeCell ref="G6:H6"/>
  </mergeCells>
  <dataValidations count="1">
    <dataValidation type="decimal" allowBlank="1" showInputMessage="1" showErrorMessage="1" sqref="G3:G4">
      <formula1>0</formula1>
      <formula2>100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Sogei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PLNTZN74A27E388M</dc:creator>
  <cp:lastModifiedBy>BORSELLA MARINA</cp:lastModifiedBy>
  <dcterms:created xsi:type="dcterms:W3CDTF">2020-07-13T07:28:34Z</dcterms:created>
  <dcterms:modified xsi:type="dcterms:W3CDTF">2022-08-04T05:05:29Z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